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<sst xmlns="http://schemas.openxmlformats.org/spreadsheetml/2006/main" count="292" uniqueCount="219">
  <si>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</si>
  <si>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</si>
  <si>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</si>
  <si>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</si>
  <si>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</si>
  <si>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</si>
  <si>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</si>
  <si>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</si>
  <si>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</si>
  <si>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</si>
  <si>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</si>
  <si>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</si>
  <si>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</si>
  <si>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</si>
  <si>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</si>
  <si>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</si>
  <si>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</si>
  <si>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</si>
  <si>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</si>
  <si>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</si>
  <si>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</si>
  <si>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</si>
  <si>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</si>
  <si>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</si>
  <si>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</si>
  <si>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</si>
  <si>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</si>
  <si>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</si>
  <si>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</si>
  <si>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</si>
  <si>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</si>
  <si>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</si>
  <si>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</si>
  <si>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</si>
  <si>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</si>
  <si>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</si>
  <si>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</si>
  <si>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</si>
  <si>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</si>
  <si>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</si>
  <si>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</si>
  <si>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</si>
  <si>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</si>
  <si>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</si>
  <si>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</si>
  <si>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</si>
  <si>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</si>
  <si>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</si>
  <si>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</si>
  <si>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</si>
  <si>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</si>
  <si>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</si>
  <si>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</si>
  <si>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</si>
  <si>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</si>
  <si>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</si>
  <si>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</si>
  <si>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</si>
  <si>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</si>
  <si>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</si>
  <si>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</si>
  <si>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</si>
  <si>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</si>
  <si>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</si>
  <si>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</si>
  <si>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</si>
  <si>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</si>
  <si>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</si>
  <si>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</si>
  <si>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</si>
  <si>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</si>
  <si>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</si>
  <si>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</si>
  <si>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</si>
  <si>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</si>
  <si>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</si>
  <si>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</si>
  <si>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</si>
  <si>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</si>
  <si>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</si>
  <si>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</si>
  <si>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</si>
  <si>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</si>
  <si>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</si>
  <si>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</si>
  <si>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</si>
  <si>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</si>
  <si>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</si>
  <si>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</si>
  <si>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</si>
  <si>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</si>
  <si>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</si>
  <si>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</si>
  <si>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</si>
  <si>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</si>
  <si>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</si>
  <si>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</si>
  <si>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</si>
  <si>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</si>
  <si>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</si>
  <si>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</si>
  <si>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</si>
  <si>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</si>
  <si>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</si>
  <si>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</si>
  <si>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</si>
  <si>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</si>
  <si>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</si>
  <si>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</si>
  <si>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</si>
  <si>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</si>
  <si>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</si>
  <si>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</si>
  <si>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</si>
  <si>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</si>
  <si>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</si>
  <si>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</si>
  <si>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</si>
  <si>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</si>
  <si>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</si>
  <si>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</si>
  <si>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</si>
  <si>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</si>
  <si>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</si>
  <si>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</si>
  <si>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</si>
  <si>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</si>
  <si>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</si>
  <si>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</si>
  <si>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</si>
  <si>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</si>
  <si>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</si>
  <si>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</si>
  <si>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</si>
  <si>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</si>
  <si>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</si>
  <si>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</si>
  <si>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</si>
  <si>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</si>
  <si>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</si>
  <si>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</si>
  <si>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</si>
  <si>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</si>
  <si>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</si>
  <si>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</si>
  <si>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</si>
  <si>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</si>
  <si>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</si>
  <si>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</si>
  <si>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</si>
  <si>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</si>
  <si>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</si>
  <si>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</si>
  <si>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</si>
  <si>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</si>
  <si>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</si>
  <si>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</si>
  <si>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</si>
  <si>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</si>
  <si>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</si>
  <si>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</si>
  <si>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</si>
  <si>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</si>
  <si>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</si>
  <si>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</si>
  <si>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</si>
  <si>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</si>
  <si>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</si>
  <si>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</si>
  <si>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</si>
  <si>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</si>
  <si>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</si>
  <si>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</si>
  <si>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</si>
  <si>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</si>
  <si>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</si>
  <si>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</si>
  <si>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</si>
  <si>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</si>
  <si>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</si>
  <si>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</si>
  <si>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</si>
  <si>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</si>
  <si>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</si>
  <si>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</si>
  <si>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</si>
  <si>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</si>
  <si>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</si>
  <si>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</si>
  <si>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</si>
  <si>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</si>
  <si>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</si>
  <si>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</si>
  <si>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</si>
  <si>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</si>
  <si>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</si>
  <si>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</si>
  <si>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</si>
  <si>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</si>
  <si>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</si>
  <si>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</si>
  <si>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</si>
  <si>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</si>
  <si>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</si>
  <si>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</si>
  <si>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</si>
  <si>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</si>
  <si>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</si>
  <si>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</si>
  <si>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</si>
  <si>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</si>
  <si>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</si>
  <si>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Ковпаківський районний суд м.Суми</t>
  </si>
  <si>
    <t>40009.м. Суми.вул. Першотравнева 12</t>
  </si>
  <si>
    <t>Доручення судів України / іноземних судів</t>
  </si>
  <si>
    <t xml:space="preserve">Розглянуто справ судом присяжних </t>
  </si>
  <si>
    <t>Г.Ю.Корольова</t>
  </si>
  <si>
    <t>К.В. Чорна</t>
  </si>
  <si>
    <t>10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</si>
</sst>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&amp;L2C28CCC0&amp;C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527</v>
      </c>
      <c r="F6" s="103">
        <v>288</v>
      </c>
      <c r="G6" s="103">
        <v>6</v>
      </c>
      <c r="H6" s="103">
        <v>254</v>
      </c>
      <c r="I6" s="121" t="s">
        <v>209</v>
      </c>
      <c r="J6" s="103">
        <v>273</v>
      </c>
      <c r="K6" s="84">
        <v>141</v>
      </c>
      <c r="L6" s="91">
        <f>E6-F6</f>
        <v>239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4535</v>
      </c>
      <c r="F7" s="103">
        <v>4489</v>
      </c>
      <c r="G7" s="103">
        <v>6</v>
      </c>
      <c r="H7" s="103">
        <v>4489</v>
      </c>
      <c r="I7" s="103">
        <v>3568</v>
      </c>
      <c r="J7" s="103">
        <v>46</v>
      </c>
      <c r="K7" s="84"/>
      <c r="L7" s="91">
        <f>E7-F7</f>
        <v>46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527</v>
      </c>
      <c r="F9" s="103">
        <v>478</v>
      </c>
      <c r="G9" s="103">
        <v>4</v>
      </c>
      <c r="H9" s="85">
        <v>489</v>
      </c>
      <c r="I9" s="103">
        <v>176</v>
      </c>
      <c r="J9" s="103">
        <v>38</v>
      </c>
      <c r="K9" s="84">
        <v>2</v>
      </c>
      <c r="L9" s="91">
        <f>E9-F9</f>
        <v>49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10</v>
      </c>
      <c r="F10" s="103">
        <v>7</v>
      </c>
      <c r="G10" s="103"/>
      <c r="H10" s="103">
        <v>5</v>
      </c>
      <c r="I10" s="103"/>
      <c r="J10" s="103">
        <v>5</v>
      </c>
      <c r="K10" s="84">
        <v>1</v>
      </c>
      <c r="L10" s="91">
        <f>E10-F10</f>
        <v>3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31</v>
      </c>
      <c r="F12" s="103">
        <v>31</v>
      </c>
      <c r="G12" s="103"/>
      <c r="H12" s="103">
        <v>31</v>
      </c>
      <c r="I12" s="103">
        <v>19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>
        <v>6</v>
      </c>
      <c r="F13" s="103"/>
      <c r="G13" s="103"/>
      <c r="H13" s="103">
        <v>1</v>
      </c>
      <c r="I13" s="103"/>
      <c r="J13" s="103">
        <v>5</v>
      </c>
      <c r="K13" s="84">
        <v>3</v>
      </c>
      <c r="L13" s="91">
        <f>E13-F13</f>
        <v>6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1</v>
      </c>
      <c r="F14" s="106">
        <v>1</v>
      </c>
      <c r="G14" s="106"/>
      <c r="H14" s="106">
        <v>1</v>
      </c>
      <c r="I14" s="106">
        <v>1</v>
      </c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>
        <v>3</v>
      </c>
      <c r="F15" s="106">
        <v>3</v>
      </c>
      <c r="G15" s="106"/>
      <c r="H15" s="106">
        <v>2</v>
      </c>
      <c r="I15" s="106">
        <v>1</v>
      </c>
      <c r="J15" s="106">
        <v>1</v>
      </c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5640</v>
      </c>
      <c r="F16" s="84">
        <f>SUM(F6:F15)</f>
        <v>5297</v>
      </c>
      <c r="G16" s="84">
        <f>SUM(G6:G15)</f>
        <v>16</v>
      </c>
      <c r="H16" s="84">
        <f>SUM(H6:H15)</f>
        <v>5272</v>
      </c>
      <c r="I16" s="84">
        <f>SUM(I6:I15)</f>
        <v>3765</v>
      </c>
      <c r="J16" s="84">
        <f>SUM(J6:J15)</f>
        <v>368</v>
      </c>
      <c r="K16" s="84">
        <f>SUM(K6:K15)</f>
        <v>147</v>
      </c>
      <c r="L16" s="91">
        <f>E16-F16</f>
        <v>343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155</v>
      </c>
      <c r="F17" s="84">
        <v>147</v>
      </c>
      <c r="G17" s="84"/>
      <c r="H17" s="84">
        <v>142</v>
      </c>
      <c r="I17" s="84">
        <v>123</v>
      </c>
      <c r="J17" s="84">
        <v>13</v>
      </c>
      <c r="K17" s="84">
        <v>1</v>
      </c>
      <c r="L17" s="91">
        <f>E17-F17</f>
        <v>8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156</v>
      </c>
      <c r="F18" s="84">
        <v>127</v>
      </c>
      <c r="G18" s="84">
        <v>1</v>
      </c>
      <c r="H18" s="84">
        <v>148</v>
      </c>
      <c r="I18" s="84">
        <v>117</v>
      </c>
      <c r="J18" s="84">
        <v>8</v>
      </c>
      <c r="K18" s="84"/>
      <c r="L18" s="91">
        <f>E18-F18</f>
        <v>29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16</v>
      </c>
      <c r="F20" s="84">
        <v>16</v>
      </c>
      <c r="G20" s="84"/>
      <c r="H20" s="84">
        <v>16</v>
      </c>
      <c r="I20" s="84">
        <v>12</v>
      </c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>
        <v>1</v>
      </c>
      <c r="F21" s="84"/>
      <c r="G21" s="84"/>
      <c r="H21" s="84">
        <v>1</v>
      </c>
      <c r="I21" s="84"/>
      <c r="J21" s="84"/>
      <c r="K21" s="84"/>
      <c r="L21" s="91">
        <f>E21-F21</f>
        <v>1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205</v>
      </c>
      <c r="F25" s="94">
        <v>170</v>
      </c>
      <c r="G25" s="94">
        <v>1</v>
      </c>
      <c r="H25" s="94">
        <v>184</v>
      </c>
      <c r="I25" s="94">
        <v>129</v>
      </c>
      <c r="J25" s="94">
        <v>21</v>
      </c>
      <c r="K25" s="94">
        <v>1</v>
      </c>
      <c r="L25" s="91">
        <f>E25-F25</f>
        <v>35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1492</v>
      </c>
      <c r="F26" s="84">
        <v>1257</v>
      </c>
      <c r="G26" s="84"/>
      <c r="H26" s="84">
        <v>1468</v>
      </c>
      <c r="I26" s="84">
        <v>1333</v>
      </c>
      <c r="J26" s="84">
        <v>24</v>
      </c>
      <c r="K26" s="84"/>
      <c r="L26" s="91">
        <f>E26-F26</f>
        <v>235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18</v>
      </c>
      <c r="F27" s="111">
        <v>18</v>
      </c>
      <c r="G27" s="111"/>
      <c r="H27" s="111">
        <v>18</v>
      </c>
      <c r="I27" s="111">
        <v>13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1634</v>
      </c>
      <c r="F28" s="84">
        <v>1555</v>
      </c>
      <c r="G28" s="84">
        <v>6</v>
      </c>
      <c r="H28" s="84">
        <v>1570</v>
      </c>
      <c r="I28" s="84">
        <v>1425</v>
      </c>
      <c r="J28" s="84">
        <v>64</v>
      </c>
      <c r="K28" s="84">
        <v>1</v>
      </c>
      <c r="L28" s="91">
        <f>E28-F28</f>
        <v>79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2034</v>
      </c>
      <c r="F29" s="84">
        <v>1438</v>
      </c>
      <c r="G29" s="84">
        <v>18</v>
      </c>
      <c r="H29" s="84">
        <v>1622</v>
      </c>
      <c r="I29" s="84">
        <v>1401</v>
      </c>
      <c r="J29" s="84">
        <v>412</v>
      </c>
      <c r="K29" s="84">
        <v>62</v>
      </c>
      <c r="L29" s="91">
        <f>E29-F29</f>
        <v>596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173</v>
      </c>
      <c r="F30" s="84">
        <v>166</v>
      </c>
      <c r="G30" s="84">
        <v>4</v>
      </c>
      <c r="H30" s="84">
        <v>172</v>
      </c>
      <c r="I30" s="84">
        <v>155</v>
      </c>
      <c r="J30" s="84">
        <v>1</v>
      </c>
      <c r="K30" s="84"/>
      <c r="L30" s="91">
        <f>E30-F30</f>
        <v>7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176</v>
      </c>
      <c r="F31" s="84">
        <v>157</v>
      </c>
      <c r="G31" s="84">
        <v>6</v>
      </c>
      <c r="H31" s="84">
        <v>154</v>
      </c>
      <c r="I31" s="84">
        <v>135</v>
      </c>
      <c r="J31" s="84">
        <v>22</v>
      </c>
      <c r="K31" s="84"/>
      <c r="L31" s="91">
        <f>E31-F31</f>
        <v>19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21</v>
      </c>
      <c r="F32" s="84">
        <v>14</v>
      </c>
      <c r="G32" s="84"/>
      <c r="H32" s="84">
        <v>20</v>
      </c>
      <c r="I32" s="84">
        <v>10</v>
      </c>
      <c r="J32" s="84">
        <v>1</v>
      </c>
      <c r="K32" s="84"/>
      <c r="L32" s="91">
        <f>E32-F32</f>
        <v>7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6</v>
      </c>
      <c r="F33" s="84">
        <v>6</v>
      </c>
      <c r="G33" s="84"/>
      <c r="H33" s="84">
        <v>4</v>
      </c>
      <c r="I33" s="84"/>
      <c r="J33" s="84">
        <v>2</v>
      </c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6</v>
      </c>
      <c r="F35" s="84">
        <v>6</v>
      </c>
      <c r="G35" s="84"/>
      <c r="H35" s="84">
        <v>6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31</v>
      </c>
      <c r="F36" s="84">
        <v>27</v>
      </c>
      <c r="G36" s="84"/>
      <c r="H36" s="84">
        <v>29</v>
      </c>
      <c r="I36" s="84"/>
      <c r="J36" s="84">
        <v>2</v>
      </c>
      <c r="K36" s="84"/>
      <c r="L36" s="91">
        <f>E36-F36</f>
        <v>4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335</v>
      </c>
      <c r="F37" s="84">
        <v>320</v>
      </c>
      <c r="G37" s="84"/>
      <c r="H37" s="84">
        <v>330</v>
      </c>
      <c r="I37" s="84">
        <v>280</v>
      </c>
      <c r="J37" s="84">
        <v>5</v>
      </c>
      <c r="K37" s="84"/>
      <c r="L37" s="91">
        <f>E37-F37</f>
        <v>15</v>
      </c>
    </row>
    <row r="38" spans="1:12" ht="40.5" customHeight="1">
      <c r="A38" s="168"/>
      <c r="B38" s="163" t="s">
        <v>138</v>
      </c>
      <c r="C38" s="164"/>
      <c r="D38" s="39">
        <v>33</v>
      </c>
      <c r="E38" s="84">
        <v>3</v>
      </c>
      <c r="F38" s="84"/>
      <c r="G38" s="84"/>
      <c r="H38" s="84">
        <v>3</v>
      </c>
      <c r="I38" s="84"/>
      <c r="J38" s="84"/>
      <c r="K38" s="84"/>
      <c r="L38" s="91">
        <f>E38-F38</f>
        <v>3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2</v>
      </c>
      <c r="F39" s="84">
        <v>1</v>
      </c>
      <c r="G39" s="84"/>
      <c r="H39" s="84">
        <v>2</v>
      </c>
      <c r="I39" s="84">
        <v>1</v>
      </c>
      <c r="J39" s="84"/>
      <c r="K39" s="84"/>
      <c r="L39" s="91">
        <f>E39-F39</f>
        <v>1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4351</v>
      </c>
      <c r="F40" s="94">
        <v>3457</v>
      </c>
      <c r="G40" s="94">
        <v>25</v>
      </c>
      <c r="H40" s="94">
        <v>3818</v>
      </c>
      <c r="I40" s="94">
        <v>3173</v>
      </c>
      <c r="J40" s="94">
        <v>533</v>
      </c>
      <c r="K40" s="94">
        <v>63</v>
      </c>
      <c r="L40" s="91">
        <f>E40-F40</f>
        <v>894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2405</v>
      </c>
      <c r="F41" s="84">
        <v>2283</v>
      </c>
      <c r="G41" s="84"/>
      <c r="H41" s="84">
        <v>2299</v>
      </c>
      <c r="I41" s="121" t="s">
        <v>209</v>
      </c>
      <c r="J41" s="84">
        <v>106</v>
      </c>
      <c r="K41" s="84">
        <v>2</v>
      </c>
      <c r="L41" s="91">
        <f>E41-F41</f>
        <v>122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10</v>
      </c>
      <c r="F42" s="84">
        <v>6</v>
      </c>
      <c r="G42" s="84"/>
      <c r="H42" s="84">
        <v>9</v>
      </c>
      <c r="I42" s="121" t="s">
        <v>209</v>
      </c>
      <c r="J42" s="84">
        <v>1</v>
      </c>
      <c r="K42" s="84">
        <v>1</v>
      </c>
      <c r="L42" s="91">
        <f>E42-F42</f>
        <v>4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80</v>
      </c>
      <c r="F43" s="84">
        <v>79</v>
      </c>
      <c r="G43" s="84"/>
      <c r="H43" s="84">
        <v>77</v>
      </c>
      <c r="I43" s="84">
        <v>54</v>
      </c>
      <c r="J43" s="84">
        <v>3</v>
      </c>
      <c r="K43" s="84"/>
      <c r="L43" s="91">
        <f>E43-F43</f>
        <v>1</v>
      </c>
    </row>
    <row r="44" spans="1:12" ht="15.75" customHeight="1">
      <c r="A44" s="156"/>
      <c r="B44" s="169" t="s">
        <v>193</v>
      </c>
      <c r="C44" s="170"/>
      <c r="D44" s="39">
        <v>39</v>
      </c>
      <c r="E44" s="84">
        <v>1</v>
      </c>
      <c r="F44" s="84">
        <v>1</v>
      </c>
      <c r="G44" s="84"/>
      <c r="H44" s="84">
        <v>1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2486</v>
      </c>
      <c r="F45" s="84">
        <f aca="true" t="shared" si="0" ref="F45:K45">F41+F43+F44</f>
        <v>2363</v>
      </c>
      <c r="G45" s="84">
        <f t="shared" si="0"/>
        <v>0</v>
      </c>
      <c r="H45" s="84">
        <f t="shared" si="0"/>
        <v>2377</v>
      </c>
      <c r="I45" s="84">
        <f>I43+I44</f>
        <v>55</v>
      </c>
      <c r="J45" s="84">
        <f t="shared" si="0"/>
        <v>109</v>
      </c>
      <c r="K45" s="84">
        <f t="shared" si="0"/>
        <v>2</v>
      </c>
      <c r="L45" s="91">
        <f>E45-F45</f>
        <v>123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12682</v>
      </c>
      <c r="F46" s="84">
        <f t="shared" si="1"/>
        <v>11287</v>
      </c>
      <c r="G46" s="84">
        <f t="shared" si="1"/>
        <v>42</v>
      </c>
      <c r="H46" s="84">
        <f t="shared" si="1"/>
        <v>11651</v>
      </c>
      <c r="I46" s="84">
        <f t="shared" si="1"/>
        <v>7122</v>
      </c>
      <c r="J46" s="84">
        <f t="shared" si="1"/>
        <v>1031</v>
      </c>
      <c r="K46" s="84">
        <f t="shared" si="1"/>
        <v>213</v>
      </c>
      <c r="L46" s="91">
        <f>E46-F46</f>
        <v>1395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&amp;L2C28CCC0&amp;C&amp;R2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43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22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233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3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12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20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43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99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9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15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2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187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2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3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50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53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7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1349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3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>
        <v>2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44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150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6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5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23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37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16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&amp;L2C28CCC0&amp;C&amp;R3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255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152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49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66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35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1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>
        <v>1</v>
      </c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16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1100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42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13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83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14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198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7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4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16</v>
      </c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302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369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298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2257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2094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2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47334465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11638121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/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2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51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103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15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12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>
        <v>1</v>
      </c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10595</v>
      </c>
      <c r="F58" s="109">
        <f>F59+F62+F63+F64</f>
        <v>939</v>
      </c>
      <c r="G58" s="109">
        <f>G59+G62+G63+G64</f>
        <v>78</v>
      </c>
      <c r="H58" s="109">
        <f>H59+H62+H63+H64</f>
        <v>19</v>
      </c>
      <c r="I58" s="109">
        <f>I59+I62+I63+I64</f>
        <v>20</v>
      </c>
    </row>
    <row r="59" spans="1:9" ht="13.5" customHeight="1">
      <c r="A59" s="225" t="s">
        <v>103</v>
      </c>
      <c r="B59" s="225"/>
      <c r="C59" s="225"/>
      <c r="D59" s="225"/>
      <c r="E59" s="94">
        <v>5079</v>
      </c>
      <c r="F59" s="94">
        <v>146</v>
      </c>
      <c r="G59" s="94">
        <v>24</v>
      </c>
      <c r="H59" s="94">
        <v>7</v>
      </c>
      <c r="I59" s="94">
        <v>16</v>
      </c>
    </row>
    <row r="60" spans="1:9" ht="13.5" customHeight="1">
      <c r="A60" s="328" t="s">
        <v>202</v>
      </c>
      <c r="B60" s="329"/>
      <c r="C60" s="329"/>
      <c r="D60" s="330"/>
      <c r="E60" s="86">
        <v>178</v>
      </c>
      <c r="F60" s="86">
        <v>34</v>
      </c>
      <c r="G60" s="86">
        <v>20</v>
      </c>
      <c r="H60" s="86">
        <v>7</v>
      </c>
      <c r="I60" s="86">
        <v>15</v>
      </c>
    </row>
    <row r="61" spans="1:9" ht="13.5" customHeight="1">
      <c r="A61" s="328" t="s">
        <v>203</v>
      </c>
      <c r="B61" s="329"/>
      <c r="C61" s="329"/>
      <c r="D61" s="330"/>
      <c r="E61" s="86">
        <v>4442</v>
      </c>
      <c r="F61" s="86">
        <v>47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139</v>
      </c>
      <c r="F62" s="84">
        <v>43</v>
      </c>
      <c r="G62" s="84">
        <v>2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3130</v>
      </c>
      <c r="F63" s="84">
        <v>621</v>
      </c>
      <c r="G63" s="84">
        <v>51</v>
      </c>
      <c r="H63" s="84">
        <v>12</v>
      </c>
      <c r="I63" s="84">
        <v>4</v>
      </c>
    </row>
    <row r="64" spans="1:9" ht="13.5" customHeight="1">
      <c r="A64" s="225" t="s">
        <v>108</v>
      </c>
      <c r="B64" s="225"/>
      <c r="C64" s="225"/>
      <c r="D64" s="225"/>
      <c r="E64" s="84">
        <v>2247</v>
      </c>
      <c r="F64" s="84">
        <v>129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1535</v>
      </c>
      <c r="G68" s="115">
        <v>21162047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179</v>
      </c>
      <c r="G69" s="117">
        <v>3493844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1356</v>
      </c>
      <c r="G70" s="117">
        <v>17668203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738</v>
      </c>
      <c r="G71" s="115">
        <v>375221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&amp;L2C28CCC0&amp;C&amp;R4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20.659553831231815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39.94565217391305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4.761904761904762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11.819887429643527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1.834862385321101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103.22494905643661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970.9166666666666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1056.8333333333333</v>
      </c>
    </row>
    <row r="11" spans="1:4" ht="16.5" customHeight="1">
      <c r="A11" s="215" t="s">
        <v>62</v>
      </c>
      <c r="B11" s="217"/>
      <c r="C11" s="10">
        <v>9</v>
      </c>
      <c r="D11" s="84">
        <v>33</v>
      </c>
    </row>
    <row r="12" spans="1:4" ht="16.5" customHeight="1">
      <c r="A12" s="331" t="s">
        <v>103</v>
      </c>
      <c r="B12" s="331"/>
      <c r="C12" s="10">
        <v>10</v>
      </c>
      <c r="D12" s="84">
        <v>18</v>
      </c>
    </row>
    <row r="13" spans="1:4" ht="16.5" customHeight="1">
      <c r="A13" s="328" t="s">
        <v>202</v>
      </c>
      <c r="B13" s="330"/>
      <c r="C13" s="10">
        <v>11</v>
      </c>
      <c r="D13" s="94">
        <v>201</v>
      </c>
    </row>
    <row r="14" spans="1:4" ht="16.5" customHeight="1">
      <c r="A14" s="328" t="s">
        <v>203</v>
      </c>
      <c r="B14" s="330"/>
      <c r="C14" s="10">
        <v>12</v>
      </c>
      <c r="D14" s="94">
        <v>4</v>
      </c>
    </row>
    <row r="15" spans="1:4" ht="16.5" customHeight="1">
      <c r="A15" s="331" t="s">
        <v>30</v>
      </c>
      <c r="B15" s="331"/>
      <c r="C15" s="10">
        <v>13</v>
      </c>
      <c r="D15" s="84">
        <v>66</v>
      </c>
    </row>
    <row r="16" spans="1:4" ht="16.5" customHeight="1">
      <c r="A16" s="331" t="s">
        <v>104</v>
      </c>
      <c r="B16" s="331"/>
      <c r="C16" s="10">
        <v>14</v>
      </c>
      <c r="D16" s="84">
        <v>58</v>
      </c>
    </row>
    <row r="17" spans="1:5" ht="16.5" customHeight="1">
      <c r="A17" s="331" t="s">
        <v>108</v>
      </c>
      <c r="B17" s="331"/>
      <c r="C17" s="10">
        <v>15</v>
      </c>
      <c r="D17" s="84">
        <v>23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&amp;L2C28CCC0&amp;C&amp;R5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2021-09-02T06:14:55Z</cp:lastPrinted>
  <dcterms:created xsi:type="dcterms:W3CDTF">2004-04-20T14:33:35Z</dcterms:created>
  <dcterms:modified xsi:type="dcterms:W3CDTF">2023-01-12T08:46:42Z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1-мзс_00592_4.2022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C01DABDC</vt:lpwstr>
  </property>
  <property fmtid="{D5CDD505-2E9C-101B-9397-08002B2CF9AE}" pid="9" name="Підрозділ">
    <vt:lpwstr>Ковпаківський районний суд м.Суми</vt:lpwstr>
  </property>
  <property fmtid="{D5CDD505-2E9C-101B-9397-08002B2CF9AE}" pid="10" name="ПідрозділDBID">
    <vt:i4>0</vt:i4>
  </property>
  <property fmtid="{D5CDD505-2E9C-101B-9397-08002B2CF9AE}" pid="11" name="ПідрозділID">
    <vt:i4>827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